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ncents Laptop\Documents\TU Berlin\Fasttube\Electronics\DCDC\Konzept\PSFB\FETs\"/>
    </mc:Choice>
  </mc:AlternateContent>
  <xr:revisionPtr revIDLastSave="0" documentId="13_ncr:1_{BC5A30FF-E62D-4F05-AC8B-E669113CD6FA}" xr6:coauthVersionLast="47" xr6:coauthVersionMax="47" xr10:uidLastSave="{00000000-0000-0000-0000-000000000000}"/>
  <bookViews>
    <workbookView xWindow="-83" yWindow="0" windowWidth="10965" windowHeight="12863" activeTab="1" xr2:uid="{92E82328-F13A-4696-8704-A4372D4887D4}"/>
  </bookViews>
  <sheets>
    <sheet name="FETs" sheetId="1" r:id="rId1"/>
    <sheet name="Sekundäre FETs" sheetId="5" r:id="rId2"/>
    <sheet name="Dioden" sheetId="2" r:id="rId3"/>
    <sheet name="Filterinduktivität" sheetId="3" r:id="rId4"/>
    <sheet name="Ausgangskapazität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5" l="1"/>
  <c r="I5" i="5"/>
  <c r="J4" i="5"/>
  <c r="I4" i="5"/>
  <c r="L8" i="1"/>
  <c r="J8" i="1"/>
  <c r="I8" i="1"/>
  <c r="J7" i="1"/>
  <c r="I7" i="1"/>
  <c r="L4" i="1"/>
  <c r="J6" i="1"/>
  <c r="I6" i="1"/>
  <c r="J5" i="1"/>
  <c r="I5" i="1"/>
  <c r="J4" i="1"/>
  <c r="I4" i="1"/>
</calcChain>
</file>

<file path=xl/sharedStrings.xml><?xml version="1.0" encoding="utf-8"?>
<sst xmlns="http://schemas.openxmlformats.org/spreadsheetml/2006/main" count="91" uniqueCount="75">
  <si>
    <t>Vergleich MOSFETs Primärseite</t>
  </si>
  <si>
    <t>Name</t>
  </si>
  <si>
    <t>V_DS max [V]</t>
  </si>
  <si>
    <t>I_D max [A]</t>
  </si>
  <si>
    <t>R_DS [Ohm]</t>
  </si>
  <si>
    <t>Q_G*R_DS</t>
  </si>
  <si>
    <t>P_cond [W]</t>
  </si>
  <si>
    <t>Preis pro 10 Pcs. [€]</t>
  </si>
  <si>
    <t xml:space="preserve">Ip rms </t>
  </si>
  <si>
    <t>Fs</t>
  </si>
  <si>
    <t xml:space="preserve">V_in </t>
  </si>
  <si>
    <t>SiHB21N80AE</t>
  </si>
  <si>
    <t>Q_G [nC]</t>
  </si>
  <si>
    <t>STP80N240K6</t>
  </si>
  <si>
    <t>IPA80R280P7</t>
  </si>
  <si>
    <t>Preis pro 25 Pcs. [€]</t>
  </si>
  <si>
    <t>IMDQ75R140M1H</t>
  </si>
  <si>
    <t>Hersteller</t>
  </si>
  <si>
    <t>Vishay</t>
  </si>
  <si>
    <t>STM</t>
  </si>
  <si>
    <t>Infineon</t>
  </si>
  <si>
    <t>IPD80R280P7</t>
  </si>
  <si>
    <t xml:space="preserve">Falls kaufen: </t>
  </si>
  <si>
    <t>Vishay 10 Pcs.</t>
  </si>
  <si>
    <t>Falls sponsonring Infineon oder STM</t>
  </si>
  <si>
    <t>IPA80R280P7 25 Pcs.</t>
  </si>
  <si>
    <t>Dioden Sekundärseite</t>
  </si>
  <si>
    <t xml:space="preserve">Cheap </t>
  </si>
  <si>
    <t>https://www.mouser.de/ProductDetail/Vishay-General-Semiconductor/VB60170G-E3-8W?qs=8sdi9t63WmpS9YcIWM1Kww%3D%3D</t>
  </si>
  <si>
    <t>Etwas teurer</t>
  </si>
  <si>
    <t>https://www.mouser.de/ProductDetail/Vishay/VX60170PW-M3-P?qs=CiayqK2gdcLDCDB9gGgTPA%3D%3D</t>
  </si>
  <si>
    <t>Rohm</t>
  </si>
  <si>
    <t>https://www.mouser.de/ProductDetail/ROHM-Semiconductor/RB238NS150FHTL?qs=4v%252BiZTmLVHGosqKM0rOD5A%3D%3D</t>
  </si>
  <si>
    <t xml:space="preserve">    7.7019   15.4037   23.1056   30.8075   38.5093</t>
  </si>
  <si>
    <t xml:space="preserve">    9.6273   19.2547   28.8820   38.5093   48.1366</t>
  </si>
  <si>
    <t xml:space="preserve">   11.5528   23.1056   34.6584   46.2112   57.7640</t>
  </si>
  <si>
    <t xml:space="preserve">20.2174   26.9565  </t>
  </si>
  <si>
    <t xml:space="preserve">   13.4783   20.2174   26.9565   33.6957</t>
  </si>
  <si>
    <t xml:space="preserve">SER2012-122MLD </t>
  </si>
  <si>
    <t xml:space="preserve">SER2011-102MLD </t>
  </si>
  <si>
    <t xml:space="preserve">AGM2222-192ME </t>
  </si>
  <si>
    <t xml:space="preserve">AGM2222-282ME </t>
  </si>
  <si>
    <t>L [uH]</t>
  </si>
  <si>
    <t>DCR [mOhm]</t>
  </si>
  <si>
    <t>Isat [A]</t>
  </si>
  <si>
    <t>Irms 40 °C [A]</t>
  </si>
  <si>
    <t>IHTH1500TZEB220M5A</t>
  </si>
  <si>
    <t>44.8 (20%)</t>
  </si>
  <si>
    <t>IHTH1500TZEB100M5A</t>
  </si>
  <si>
    <t>59.6 (20%)</t>
  </si>
  <si>
    <t>https://www.we-online.com/components/products/datasheet/7443763540100.pdf</t>
  </si>
  <si>
    <t>62 (30%)</t>
  </si>
  <si>
    <t>https://www.we-online.com/components/products/datasheet/7843763540100.pdf</t>
  </si>
  <si>
    <t>SMD</t>
  </si>
  <si>
    <t>THT</t>
  </si>
  <si>
    <t>Würth Elektronik</t>
  </si>
  <si>
    <t>Kapazität [uF]</t>
  </si>
  <si>
    <t>U_max [V]</t>
  </si>
  <si>
    <t>DF [%]</t>
  </si>
  <si>
    <t>I_r [A]</t>
  </si>
  <si>
    <t>ESR [Ohm]</t>
  </si>
  <si>
    <t>1,7</t>
  </si>
  <si>
    <t>ESL [nH]</t>
  </si>
  <si>
    <t>15,9</t>
  </si>
  <si>
    <t>Betrieb bei 100kHz fraglich</t>
  </si>
  <si>
    <t>2,22</t>
  </si>
  <si>
    <t>7,3</t>
  </si>
  <si>
    <t>1,6</t>
  </si>
  <si>
    <t>0,04</t>
  </si>
  <si>
    <t>0,030</t>
  </si>
  <si>
    <t>8,43</t>
  </si>
  <si>
    <t>0,036</t>
  </si>
  <si>
    <t>IPTC068N20NM6</t>
  </si>
  <si>
    <t>R_DS [mOhm]</t>
  </si>
  <si>
    <t>IPP069N20NM6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</si>
</sst>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4" borderId="0" xfId="0" applyFill="1"/>
    <xf numFmtId="0" fontId="0" fillId="5" borderId="0" xfId="0" applyFill="1"/>
    <xf numFmtId="0" fontId="2" fillId="4" borderId="0" xfId="0" applyFont="1" applyFill="1"/>
    <xf numFmtId="0" fontId="3" fillId="0" borderId="0" xfId="0" applyFont="1" applyAlignment="1">
      <alignment wrapText="1"/>
    </xf>
    <xf numFmtId="3" fontId="3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right" wrapText="1"/>
    </xf>
    <xf numFmtId="0" fontId="1" fillId="2" borderId="0" xfId="0" applyFont="1" applyFill="1"/>
    <xf numFmtId="0" fontId="4" fillId="0" borderId="0" xfId="1"/>
    <xf numFmtId="3" fontId="0" fillId="0" borderId="0" xfId="0" applyNumberFormat="1"/>
    <xf numFmtId="0" fontId="5" fillId="0" borderId="0" xfId="0" applyFont="1"/>
    <xf numFmtId="0" fontId="4" fillId="0" borderId="0" xfId="1" applyAlignment="1">
      <alignment vertical="center"/>
    </xf>
    <xf numFmtId="0" fontId="0" fillId="6" borderId="0" xfId="0" applyFill="1"/>
    <xf numFmtId="0" fontId="6" fillId="0" borderId="0" xfId="0" applyFont="1" applyAlignment="1">
      <alignment vertical="center"/>
    </xf>
    <xf numFmtId="0" fontId="5" fillId="3" borderId="1" xfId="0" applyFont="1" applyFill="1" applyBorder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mouser.de/ProductDetail/Vishay/VX60170PW-M3-P?qs=CiayqK2gdcLDCDB9gGgTPA%3D%3D" TargetMode="External"/><Relationship Id="rId1" Type="http://schemas.openxmlformats.org/officeDocument/2006/relationships/hyperlink" Target="https://www.mouser.de/ProductDetail/Vishay-General-Semiconductor/VB60170G-E3-8W?qs=8sdi9t63WmpS9YcIWM1Kww%3D%3D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ilcraft.com/en-us/products/power/shielded-inductors/high-current-flat-wire/agp-ver/agm2222/agm2222-192/" TargetMode="External"/><Relationship Id="rId2" Type="http://schemas.openxmlformats.org/officeDocument/2006/relationships/hyperlink" Target="https://www.coilcraft.com/en-us/products/power/shielded-inductors/high-current-flat-wire/ser/ser20xx/ser2011-102/" TargetMode="External"/><Relationship Id="rId1" Type="http://schemas.openxmlformats.org/officeDocument/2006/relationships/hyperlink" Target="https://www.coilcraft.com/en-us/products/power/shielded-inductors/high-current-flat-wire/ser/ser20xx/ser2012-122/" TargetMode="External"/><Relationship Id="rId6" Type="http://schemas.openxmlformats.org/officeDocument/2006/relationships/hyperlink" Target="https://www.we-online.com/components/products/datasheet/7843763540100.pdf" TargetMode="External"/><Relationship Id="rId5" Type="http://schemas.openxmlformats.org/officeDocument/2006/relationships/hyperlink" Target="https://www.we-online.com/components/products/datasheet/7443763540100.pdf" TargetMode="External"/><Relationship Id="rId4" Type="http://schemas.openxmlformats.org/officeDocument/2006/relationships/hyperlink" Target="https://www.coilcraft.com/en-us/products/power/shielded-inductors/high-current-flat-wire/agp-ver/agm2222/agm2222-28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317F3-E1D2-47D4-BBE5-B3674A4DE86D}">
  <dimension ref="B2:P28"/>
  <sheetViews>
    <sheetView topLeftCell="B1" workbookViewId="0">
      <selection activeCell="C3" sqref="C3:J3"/>
    </sheetView>
  </sheetViews>
  <sheetFormatPr baseColWidth="10" defaultRowHeight="14.25" x14ac:dyDescent="0.45"/>
  <cols>
    <col min="2" max="2" width="37.1328125" bestFit="1" customWidth="1"/>
    <col min="4" max="4" width="14.796875" bestFit="1" customWidth="1"/>
    <col min="5" max="5" width="17.33203125" bestFit="1" customWidth="1"/>
    <col min="8" max="8" width="11.265625" bestFit="1" customWidth="1"/>
    <col min="10" max="10" width="9.46484375" bestFit="1" customWidth="1"/>
    <col min="11" max="13" width="16" bestFit="1" customWidth="1"/>
  </cols>
  <sheetData>
    <row r="2" spans="2:16" ht="21" x14ac:dyDescent="0.65">
      <c r="B2" s="1" t="s">
        <v>0</v>
      </c>
    </row>
    <row r="3" spans="2:16" x14ac:dyDescent="0.45">
      <c r="C3" s="2" t="s">
        <v>17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12</v>
      </c>
      <c r="I3" s="2" t="s">
        <v>5</v>
      </c>
      <c r="J3" s="2" t="s">
        <v>6</v>
      </c>
      <c r="K3" s="2" t="s">
        <v>7</v>
      </c>
      <c r="L3" s="3" t="s">
        <v>15</v>
      </c>
      <c r="O3" t="s">
        <v>8</v>
      </c>
      <c r="P3">
        <v>3</v>
      </c>
    </row>
    <row r="4" spans="2:16" x14ac:dyDescent="0.45">
      <c r="C4" t="s">
        <v>18</v>
      </c>
      <c r="D4" t="s">
        <v>11</v>
      </c>
      <c r="E4">
        <v>800</v>
      </c>
      <c r="F4">
        <v>17.399999999999999</v>
      </c>
      <c r="G4" s="5">
        <v>0.20499999999999999</v>
      </c>
      <c r="H4">
        <v>48</v>
      </c>
      <c r="I4">
        <f>G4*H4</f>
        <v>9.84</v>
      </c>
      <c r="J4">
        <f>G4*P3*P3</f>
        <v>1.845</v>
      </c>
      <c r="K4" s="5">
        <v>22.7</v>
      </c>
      <c r="L4">
        <f>K4*2.5</f>
        <v>56.75</v>
      </c>
      <c r="O4" t="s">
        <v>9</v>
      </c>
      <c r="P4">
        <v>100000</v>
      </c>
    </row>
    <row r="5" spans="2:16" x14ac:dyDescent="0.45">
      <c r="C5" t="s">
        <v>19</v>
      </c>
      <c r="D5" t="s">
        <v>13</v>
      </c>
      <c r="E5">
        <v>800</v>
      </c>
      <c r="F5">
        <v>16</v>
      </c>
      <c r="G5">
        <v>0.22</v>
      </c>
      <c r="H5">
        <v>25.9</v>
      </c>
      <c r="I5" s="5">
        <f>G5*H5</f>
        <v>5.6979999999999995</v>
      </c>
      <c r="J5">
        <f>G5*P3*P3</f>
        <v>1.98</v>
      </c>
      <c r="K5" s="4">
        <v>37</v>
      </c>
      <c r="L5" s="4">
        <v>64.25</v>
      </c>
      <c r="O5" t="s">
        <v>10</v>
      </c>
      <c r="P5">
        <v>350</v>
      </c>
    </row>
    <row r="6" spans="2:16" x14ac:dyDescent="0.45">
      <c r="C6" t="s">
        <v>20</v>
      </c>
      <c r="D6" t="s">
        <v>14</v>
      </c>
      <c r="E6">
        <v>800</v>
      </c>
      <c r="F6">
        <v>17</v>
      </c>
      <c r="G6">
        <v>0.28000000000000003</v>
      </c>
      <c r="H6">
        <v>36</v>
      </c>
      <c r="I6">
        <f>G6*H6</f>
        <v>10.080000000000002</v>
      </c>
      <c r="J6">
        <f>G6*P3*P3</f>
        <v>2.5200000000000005</v>
      </c>
      <c r="K6" s="5">
        <v>24.1</v>
      </c>
      <c r="L6" s="5">
        <v>44.5</v>
      </c>
    </row>
    <row r="7" spans="2:16" x14ac:dyDescent="0.45">
      <c r="C7" t="s">
        <v>20</v>
      </c>
      <c r="D7" t="s">
        <v>16</v>
      </c>
      <c r="E7" s="4">
        <v>750</v>
      </c>
      <c r="F7">
        <v>17</v>
      </c>
      <c r="G7">
        <v>0.14000000000000001</v>
      </c>
      <c r="H7">
        <v>12</v>
      </c>
      <c r="I7">
        <f>H7*G7</f>
        <v>1.6800000000000002</v>
      </c>
      <c r="J7">
        <f>G7*P3*P3</f>
        <v>1.2600000000000002</v>
      </c>
      <c r="K7" s="6">
        <v>48.5</v>
      </c>
      <c r="L7" s="6">
        <v>81.75</v>
      </c>
    </row>
    <row r="8" spans="2:16" x14ac:dyDescent="0.45">
      <c r="C8" t="s">
        <v>20</v>
      </c>
      <c r="D8" t="s">
        <v>21</v>
      </c>
      <c r="E8">
        <v>800</v>
      </c>
      <c r="F8">
        <v>17</v>
      </c>
      <c r="G8">
        <v>0.28000000000000003</v>
      </c>
      <c r="H8">
        <v>36</v>
      </c>
      <c r="I8">
        <f>G8*H8</f>
        <v>10.080000000000002</v>
      </c>
      <c r="J8">
        <f>G8*P3*P3</f>
        <v>2.5200000000000005</v>
      </c>
      <c r="K8" s="5">
        <v>20.420000000000002</v>
      </c>
      <c r="L8">
        <f>K8*2.5</f>
        <v>51.050000000000004</v>
      </c>
    </row>
    <row r="12" spans="2:16" x14ac:dyDescent="0.45">
      <c r="C12" t="s">
        <v>22</v>
      </c>
      <c r="D12" t="s">
        <v>23</v>
      </c>
      <c r="E12" t="s">
        <v>25</v>
      </c>
    </row>
    <row r="13" spans="2:16" x14ac:dyDescent="0.45">
      <c r="C13" t="s">
        <v>24</v>
      </c>
    </row>
    <row r="18" spans="3:9" x14ac:dyDescent="0.45">
      <c r="F18" s="12"/>
      <c r="G18" s="12">
        <v>134782608695652</v>
      </c>
      <c r="H18" s="12">
        <v>202173913043478</v>
      </c>
      <c r="I18" s="12">
        <v>269565217391304</v>
      </c>
    </row>
    <row r="19" spans="3:9" x14ac:dyDescent="0.45">
      <c r="F19" s="12">
        <v>770186335403727</v>
      </c>
      <c r="G19" s="12">
        <v>154037267080745</v>
      </c>
      <c r="H19" s="12">
        <v>231055900621118</v>
      </c>
      <c r="I19" s="12">
        <v>308074534161491</v>
      </c>
    </row>
    <row r="20" spans="3:9" x14ac:dyDescent="0.45">
      <c r="F20" s="12">
        <v>962732919254658</v>
      </c>
      <c r="G20" s="12">
        <v>192546583850932</v>
      </c>
      <c r="H20" s="12">
        <v>288819875776397</v>
      </c>
      <c r="I20" s="12">
        <v>385093167701863</v>
      </c>
    </row>
    <row r="21" spans="3:9" x14ac:dyDescent="0.45">
      <c r="F21" s="12">
        <v>115527950310559</v>
      </c>
      <c r="G21" s="12">
        <v>231055900621118</v>
      </c>
      <c r="H21" s="12">
        <v>346583850931677</v>
      </c>
      <c r="I21" s="12">
        <v>462111801242236</v>
      </c>
    </row>
    <row r="24" spans="3:9" x14ac:dyDescent="0.45">
      <c r="C24" s="12"/>
      <c r="D24" s="12">
        <v>134783</v>
      </c>
      <c r="E24" t="s">
        <v>36</v>
      </c>
      <c r="F24" s="12">
        <v>336957</v>
      </c>
    </row>
    <row r="25" spans="3:9" x14ac:dyDescent="0.45">
      <c r="C25" t="s">
        <v>33</v>
      </c>
      <c r="H25" s="12">
        <v>67391</v>
      </c>
      <c r="I25" t="s">
        <v>37</v>
      </c>
    </row>
    <row r="26" spans="3:9" x14ac:dyDescent="0.45">
      <c r="C26" t="s">
        <v>34</v>
      </c>
      <c r="H26" t="s">
        <v>33</v>
      </c>
    </row>
    <row r="27" spans="3:9" x14ac:dyDescent="0.45">
      <c r="C27" t="s">
        <v>35</v>
      </c>
      <c r="H27" t="s">
        <v>34</v>
      </c>
    </row>
    <row r="28" spans="3:9" x14ac:dyDescent="0.45">
      <c r="H28" t="s">
        <v>35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3B76A-400E-4FAB-85EB-B6C54F3EA629}">
  <dimension ref="C3:L6"/>
  <sheetViews>
    <sheetView tabSelected="1" workbookViewId="0">
      <selection activeCell="D6" sqref="D6"/>
    </sheetView>
  </sheetViews>
  <sheetFormatPr baseColWidth="10" defaultRowHeight="14.25" x14ac:dyDescent="0.45"/>
  <cols>
    <col min="4" max="4" width="14.19921875" bestFit="1" customWidth="1"/>
    <col min="7" max="7" width="11.796875" bestFit="1" customWidth="1"/>
  </cols>
  <sheetData>
    <row r="3" spans="3:12" x14ac:dyDescent="0.45">
      <c r="C3" s="17" t="s">
        <v>17</v>
      </c>
      <c r="D3" s="17" t="s">
        <v>1</v>
      </c>
      <c r="E3" s="17" t="s">
        <v>2</v>
      </c>
      <c r="F3" s="17" t="s">
        <v>3</v>
      </c>
      <c r="G3" s="17" t="s">
        <v>73</v>
      </c>
      <c r="H3" s="17" t="s">
        <v>12</v>
      </c>
      <c r="I3" s="17" t="s">
        <v>5</v>
      </c>
      <c r="J3" s="17" t="s">
        <v>6</v>
      </c>
      <c r="L3">
        <v>42</v>
      </c>
    </row>
    <row r="4" spans="3:12" x14ac:dyDescent="0.45">
      <c r="C4" t="s">
        <v>20</v>
      </c>
      <c r="D4" t="s">
        <v>72</v>
      </c>
      <c r="E4">
        <v>200</v>
      </c>
      <c r="F4">
        <v>140</v>
      </c>
      <c r="G4">
        <v>6.8</v>
      </c>
      <c r="H4">
        <v>71</v>
      </c>
      <c r="I4">
        <f>G4*H4</f>
        <v>482.8</v>
      </c>
      <c r="J4">
        <f>L3*L3*G4/1000</f>
        <v>11.995199999999999</v>
      </c>
    </row>
    <row r="5" spans="3:12" x14ac:dyDescent="0.45">
      <c r="C5" t="s">
        <v>20</v>
      </c>
      <c r="D5" t="s">
        <v>74</v>
      </c>
      <c r="E5">
        <v>200</v>
      </c>
      <c r="F5">
        <v>136</v>
      </c>
      <c r="G5">
        <v>6.9</v>
      </c>
      <c r="H5">
        <v>73</v>
      </c>
      <c r="I5">
        <f>G5*H5</f>
        <v>503.70000000000005</v>
      </c>
      <c r="J5">
        <f>L3*L3*G5/1000</f>
        <v>12.1716</v>
      </c>
    </row>
    <row r="6" spans="3:12" x14ac:dyDescent="0.45">
      <c r="C6" t="s">
        <v>20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B92CF-AA54-4FBF-BD5F-5C34F85760B8}">
  <dimension ref="B3:J13"/>
  <sheetViews>
    <sheetView workbookViewId="0">
      <selection activeCell="E6" sqref="E6"/>
    </sheetView>
  </sheetViews>
  <sheetFormatPr baseColWidth="10" defaultRowHeight="14.25" x14ac:dyDescent="0.45"/>
  <cols>
    <col min="2" max="2" width="26.3984375" bestFit="1" customWidth="1"/>
  </cols>
  <sheetData>
    <row r="3" spans="2:10" ht="21" x14ac:dyDescent="0.65">
      <c r="B3" s="10" t="s">
        <v>26</v>
      </c>
    </row>
    <row r="5" spans="2:10" x14ac:dyDescent="0.45">
      <c r="D5" t="s">
        <v>27</v>
      </c>
      <c r="E5" s="11" t="s">
        <v>28</v>
      </c>
    </row>
    <row r="6" spans="2:10" x14ac:dyDescent="0.45">
      <c r="D6" t="s">
        <v>29</v>
      </c>
      <c r="E6" s="11" t="s">
        <v>30</v>
      </c>
    </row>
    <row r="7" spans="2:10" x14ac:dyDescent="0.45">
      <c r="D7" t="s">
        <v>31</v>
      </c>
      <c r="E7" t="s">
        <v>32</v>
      </c>
    </row>
    <row r="8" spans="2:10" x14ac:dyDescent="0.45">
      <c r="E8" s="7"/>
      <c r="F8" s="7"/>
      <c r="G8" s="7"/>
      <c r="H8" s="7"/>
      <c r="I8" s="7"/>
      <c r="J8" s="7"/>
    </row>
    <row r="9" spans="2:10" x14ac:dyDescent="0.45">
      <c r="E9" s="8"/>
      <c r="F9" s="8"/>
      <c r="G9" s="8"/>
      <c r="H9" s="8"/>
      <c r="I9" s="8"/>
      <c r="J9" s="8"/>
    </row>
    <row r="10" spans="2:10" x14ac:dyDescent="0.45">
      <c r="E10" s="8"/>
      <c r="F10" s="9"/>
      <c r="G10" s="8"/>
      <c r="H10" s="9"/>
      <c r="I10" s="8"/>
      <c r="J10" s="8"/>
    </row>
    <row r="11" spans="2:10" x14ac:dyDescent="0.45">
      <c r="E11" s="8"/>
      <c r="F11" s="8"/>
      <c r="G11" s="8"/>
      <c r="H11" s="8"/>
      <c r="I11" s="8"/>
      <c r="J11" s="8"/>
    </row>
    <row r="12" spans="2:10" x14ac:dyDescent="0.45">
      <c r="E12" s="8"/>
      <c r="F12" s="8"/>
      <c r="G12" s="8"/>
      <c r="H12" s="8"/>
      <c r="I12" s="8"/>
      <c r="J12" s="8"/>
    </row>
    <row r="13" spans="2:10" x14ac:dyDescent="0.45">
      <c r="E13" s="8"/>
      <c r="F13" s="8"/>
      <c r="G13" s="8"/>
      <c r="H13" s="9"/>
      <c r="I13" s="8"/>
      <c r="J13" s="8"/>
    </row>
  </sheetData>
  <hyperlinks>
    <hyperlink ref="E5" r:id="rId1" xr:uid="{14F23B9D-05F1-460A-BCDF-D17A361D31F8}"/>
    <hyperlink ref="E6" r:id="rId2" xr:uid="{FF7DE37A-0800-4005-92E7-8765E0063D9E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5E77A-8A89-4DB5-86C1-BBA4B00F3A5C}">
  <dimension ref="B3:G11"/>
  <sheetViews>
    <sheetView workbookViewId="0">
      <selection activeCell="G23" sqref="G23"/>
    </sheetView>
  </sheetViews>
  <sheetFormatPr baseColWidth="10" defaultRowHeight="14.25" x14ac:dyDescent="0.45"/>
  <cols>
    <col min="2" max="2" width="18.9296875" bestFit="1" customWidth="1"/>
    <col min="5" max="5" width="12.06640625" bestFit="1" customWidth="1"/>
    <col min="7" max="7" width="12.19921875" bestFit="1" customWidth="1"/>
  </cols>
  <sheetData>
    <row r="3" spans="2:7" x14ac:dyDescent="0.45">
      <c r="D3" s="13" t="s">
        <v>42</v>
      </c>
      <c r="E3" s="13" t="s">
        <v>43</v>
      </c>
      <c r="F3" s="13" t="s">
        <v>44</v>
      </c>
      <c r="G3" s="13" t="s">
        <v>45</v>
      </c>
    </row>
    <row r="4" spans="2:7" x14ac:dyDescent="0.45">
      <c r="B4" s="11" t="s">
        <v>38</v>
      </c>
      <c r="D4">
        <v>1</v>
      </c>
      <c r="E4">
        <v>1.6</v>
      </c>
      <c r="F4">
        <v>64</v>
      </c>
      <c r="G4">
        <v>35</v>
      </c>
    </row>
    <row r="5" spans="2:7" x14ac:dyDescent="0.45">
      <c r="B5" s="11" t="s">
        <v>39</v>
      </c>
      <c r="D5">
        <v>1</v>
      </c>
      <c r="E5">
        <v>1.3</v>
      </c>
      <c r="F5">
        <v>56</v>
      </c>
      <c r="G5">
        <v>40</v>
      </c>
    </row>
    <row r="6" spans="2:7" x14ac:dyDescent="0.45">
      <c r="B6" s="11" t="s">
        <v>40</v>
      </c>
      <c r="D6">
        <v>1.9</v>
      </c>
      <c r="E6">
        <v>0.8</v>
      </c>
      <c r="F6">
        <v>35</v>
      </c>
      <c r="G6">
        <v>54</v>
      </c>
    </row>
    <row r="7" spans="2:7" x14ac:dyDescent="0.45">
      <c r="B7" s="11" t="s">
        <v>41</v>
      </c>
      <c r="D7">
        <v>2.8</v>
      </c>
      <c r="E7">
        <v>0.85</v>
      </c>
      <c r="F7">
        <v>41</v>
      </c>
      <c r="G7">
        <v>47</v>
      </c>
    </row>
    <row r="8" spans="2:7" x14ac:dyDescent="0.45">
      <c r="B8" t="s">
        <v>46</v>
      </c>
      <c r="D8">
        <v>22</v>
      </c>
      <c r="E8">
        <v>3.7</v>
      </c>
      <c r="F8" t="s">
        <v>47</v>
      </c>
      <c r="G8">
        <v>34.4</v>
      </c>
    </row>
    <row r="9" spans="2:7" x14ac:dyDescent="0.45">
      <c r="B9" t="s">
        <v>48</v>
      </c>
      <c r="D9">
        <v>10</v>
      </c>
      <c r="E9">
        <v>1.7</v>
      </c>
      <c r="F9" t="s">
        <v>49</v>
      </c>
      <c r="G9">
        <v>59.6</v>
      </c>
    </row>
    <row r="10" spans="2:7" x14ac:dyDescent="0.45">
      <c r="B10" s="14" t="s">
        <v>50</v>
      </c>
      <c r="C10" t="s">
        <v>54</v>
      </c>
      <c r="D10">
        <v>10</v>
      </c>
      <c r="E10">
        <v>1.2</v>
      </c>
      <c r="F10" t="s">
        <v>51</v>
      </c>
      <c r="G10">
        <v>51</v>
      </c>
    </row>
    <row r="11" spans="2:7" x14ac:dyDescent="0.45">
      <c r="B11" s="11" t="s">
        <v>52</v>
      </c>
      <c r="C11" t="s">
        <v>53</v>
      </c>
      <c r="D11" s="15">
        <v>10</v>
      </c>
      <c r="E11" s="15">
        <v>1.2</v>
      </c>
      <c r="F11" s="15" t="s">
        <v>51</v>
      </c>
      <c r="G11" s="15">
        <v>51</v>
      </c>
    </row>
  </sheetData>
  <hyperlinks>
    <hyperlink ref="B4" r:id="rId1" display="https://www.coilcraft.com/en-us/products/power/shielded-inductors/high-current-flat-wire/ser/ser20xx/ser2012-122/" xr:uid="{84700403-72F4-448F-8D6E-9CF6D2A11B16}"/>
    <hyperlink ref="B5" r:id="rId2" display="https://www.coilcraft.com/en-us/products/power/shielded-inductors/high-current-flat-wire/ser/ser20xx/ser2011-102/" xr:uid="{F6EC86A4-5A43-4698-B73F-2265A542B1C2}"/>
    <hyperlink ref="B6" r:id="rId3" display="https://www.coilcraft.com/en-us/products/power/shielded-inductors/high-current-flat-wire/agp-ver/agm2222/agm2222-192/" xr:uid="{491824C5-1A89-4457-8511-EBA354B15062}"/>
    <hyperlink ref="B7" r:id="rId4" display="https://www.coilcraft.com/en-us/products/power/shielded-inductors/high-current-flat-wire/agp-ver/agm2222/agm2222-282/" xr:uid="{125DBFD4-47FB-4FFE-810F-D85716453094}"/>
    <hyperlink ref="B10" r:id="rId5" xr:uid="{9D460B96-2391-4E0B-8D36-0965FADEA9EB}"/>
    <hyperlink ref="B11" r:id="rId6" xr:uid="{89342C93-8AF8-4E1C-9C91-1EF2FB27B8A2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BBA32-D0C1-4A35-BE4C-6FB4B32F7DAB}">
  <dimension ref="D4:M11"/>
  <sheetViews>
    <sheetView topLeftCell="E1" workbookViewId="0">
      <selection activeCell="L19" sqref="L19"/>
    </sheetView>
  </sheetViews>
  <sheetFormatPr baseColWidth="10" defaultRowHeight="14.25" x14ac:dyDescent="0.45"/>
  <cols>
    <col min="4" max="4" width="14.33203125" bestFit="1" customWidth="1"/>
    <col min="6" max="6" width="17.3984375" bestFit="1" customWidth="1"/>
    <col min="7" max="7" width="11.33203125" bestFit="1" customWidth="1"/>
    <col min="13" max="13" width="21.59765625" bestFit="1" customWidth="1"/>
  </cols>
  <sheetData>
    <row r="4" spans="4:13" x14ac:dyDescent="0.45">
      <c r="D4" t="s">
        <v>55</v>
      </c>
      <c r="G4" t="s">
        <v>56</v>
      </c>
      <c r="H4" t="s">
        <v>57</v>
      </c>
      <c r="I4" t="s">
        <v>58</v>
      </c>
      <c r="J4" t="s">
        <v>59</v>
      </c>
      <c r="K4" t="s">
        <v>60</v>
      </c>
      <c r="L4" t="s">
        <v>62</v>
      </c>
    </row>
    <row r="5" spans="4:13" x14ac:dyDescent="0.45">
      <c r="F5">
        <v>860040880009</v>
      </c>
      <c r="G5">
        <v>390</v>
      </c>
      <c r="H5">
        <v>100</v>
      </c>
      <c r="I5">
        <v>9</v>
      </c>
      <c r="J5" t="s">
        <v>61</v>
      </c>
      <c r="K5" t="s">
        <v>68</v>
      </c>
      <c r="L5" t="s">
        <v>63</v>
      </c>
      <c r="M5" t="s">
        <v>64</v>
      </c>
    </row>
    <row r="6" spans="4:13" x14ac:dyDescent="0.45">
      <c r="F6">
        <v>860040878017</v>
      </c>
      <c r="G6">
        <v>220</v>
      </c>
      <c r="H6">
        <v>100</v>
      </c>
      <c r="I6">
        <v>8</v>
      </c>
      <c r="J6" t="s">
        <v>65</v>
      </c>
      <c r="K6" t="s">
        <v>71</v>
      </c>
      <c r="L6" t="s">
        <v>66</v>
      </c>
    </row>
    <row r="7" spans="4:13" x14ac:dyDescent="0.45">
      <c r="G7">
        <v>330</v>
      </c>
      <c r="H7">
        <v>100</v>
      </c>
      <c r="I7">
        <v>9</v>
      </c>
      <c r="J7" t="s">
        <v>67</v>
      </c>
      <c r="K7" t="s">
        <v>69</v>
      </c>
      <c r="L7" t="s">
        <v>70</v>
      </c>
    </row>
    <row r="11" spans="4:13" ht="15.75" x14ac:dyDescent="0.45">
      <c r="F11" s="16">
        <v>885012214002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FETs</vt:lpstr>
      <vt:lpstr>Sekundäre FETs</vt:lpstr>
      <vt:lpstr>Dioden</vt:lpstr>
      <vt:lpstr>Filterinduktivität</vt:lpstr>
      <vt:lpstr>Ausgangskapazität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Pohle</dc:creator>
  <cp:lastModifiedBy>Vincent Pohle</cp:lastModifiedBy>
  <dcterms:created xsi:type="dcterms:W3CDTF">2025-05-13T08:22:52Z</dcterms:created>
  <dcterms:modified xsi:type="dcterms:W3CDTF">2025-05-28T17:29:08Z</dcterms:modified>
</cp:coreProperties>
</file>